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5. бюджет 2022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96" i="1" l="1"/>
  <c r="C96" i="1"/>
  <c r="E96" i="1"/>
  <c r="E104" i="1"/>
  <c r="C107" i="1"/>
  <c r="D99" i="1"/>
  <c r="C100" i="1"/>
  <c r="D104" i="1"/>
  <c r="C104" i="1"/>
  <c r="C106" i="1"/>
  <c r="C105" i="1"/>
  <c r="C101" i="1"/>
  <c r="C99" i="1"/>
  <c r="D97" i="1"/>
  <c r="C97" i="1"/>
  <c r="D102" i="1"/>
  <c r="D63" i="1"/>
  <c r="C68" i="1"/>
  <c r="C103" i="1"/>
  <c r="C102" i="1"/>
  <c r="E75" i="1"/>
  <c r="E78" i="1"/>
  <c r="C78" i="1"/>
  <c r="E74" i="1"/>
  <c r="F75" i="1"/>
  <c r="F74" i="1"/>
  <c r="D28" i="1"/>
  <c r="D30" i="1"/>
  <c r="D27" i="1"/>
  <c r="C27" i="1"/>
  <c r="E31" i="1"/>
  <c r="E30" i="1"/>
  <c r="E34" i="1"/>
  <c r="E29" i="1"/>
  <c r="C29" i="1"/>
  <c r="E45" i="1"/>
  <c r="E48" i="1"/>
  <c r="C31" i="1"/>
  <c r="C30" i="1"/>
  <c r="E102" i="1"/>
  <c r="F102" i="1"/>
  <c r="F96" i="1"/>
  <c r="E27" i="1"/>
  <c r="F90" i="1"/>
  <c r="E90" i="1"/>
  <c r="C90" i="1"/>
  <c r="C89" i="1"/>
  <c r="E92" i="1"/>
  <c r="E80" i="1"/>
  <c r="E79" i="1"/>
  <c r="C83" i="1"/>
  <c r="F85" i="1"/>
  <c r="E85" i="1"/>
  <c r="E84" i="1"/>
  <c r="D34" i="1"/>
  <c r="D45" i="1"/>
  <c r="D48" i="1"/>
  <c r="D33" i="1"/>
  <c r="D17" i="1"/>
  <c r="D16" i="1"/>
  <c r="D22" i="1"/>
  <c r="C22" i="1"/>
  <c r="E17" i="1"/>
  <c r="E22" i="1"/>
  <c r="E16" i="1"/>
  <c r="D25" i="1"/>
  <c r="C25" i="1"/>
  <c r="D24" i="1"/>
  <c r="C24" i="1"/>
  <c r="C26" i="1"/>
  <c r="D59" i="1"/>
  <c r="D57" i="1"/>
  <c r="E59" i="1"/>
  <c r="C59" i="1"/>
  <c r="C61" i="1"/>
  <c r="E63" i="1"/>
  <c r="C63" i="1"/>
  <c r="D69" i="1"/>
  <c r="D71" i="1"/>
  <c r="E71" i="1"/>
  <c r="C71" i="1"/>
  <c r="C64" i="1"/>
  <c r="C88" i="1"/>
  <c r="D86" i="1"/>
  <c r="D85" i="1"/>
  <c r="E69" i="1"/>
  <c r="C69" i="1"/>
  <c r="F57" i="1"/>
  <c r="F56" i="1"/>
  <c r="F63" i="1"/>
  <c r="F69" i="1"/>
  <c r="F71" i="1"/>
  <c r="F62" i="1"/>
  <c r="F80" i="1"/>
  <c r="F79" i="1"/>
  <c r="D91" i="1"/>
  <c r="D90" i="1"/>
  <c r="F93" i="1"/>
  <c r="F34" i="1"/>
  <c r="F33" i="1"/>
  <c r="F15" i="1"/>
  <c r="F45" i="1"/>
  <c r="F48" i="1"/>
  <c r="F52" i="1"/>
  <c r="F51" i="1"/>
  <c r="E52" i="1"/>
  <c r="E51" i="1"/>
  <c r="C45" i="1"/>
  <c r="D75" i="1"/>
  <c r="D74" i="1"/>
  <c r="C74" i="1"/>
  <c r="E57" i="1"/>
  <c r="E93" i="1"/>
  <c r="D93" i="1"/>
  <c r="C93" i="1"/>
  <c r="D80" i="1"/>
  <c r="D79" i="1"/>
  <c r="C79" i="1"/>
  <c r="C17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80" i="1"/>
  <c r="D62" i="1"/>
  <c r="D56" i="1"/>
  <c r="C57" i="1"/>
  <c r="E91" i="1"/>
  <c r="C91" i="1"/>
  <c r="F84" i="1"/>
  <c r="D15" i="1"/>
  <c r="C16" i="1"/>
  <c r="F95" i="1"/>
  <c r="F108" i="1"/>
  <c r="E56" i="1"/>
  <c r="C56" i="1"/>
  <c r="C85" i="1"/>
  <c r="D84" i="1"/>
  <c r="C84" i="1"/>
  <c r="C86" i="1"/>
  <c r="D95" i="1"/>
  <c r="C52" i="1"/>
  <c r="C51" i="1"/>
  <c r="E62" i="1"/>
  <c r="C62" i="1"/>
  <c r="E33" i="1"/>
  <c r="C34" i="1"/>
  <c r="E28" i="1"/>
  <c r="C28" i="1"/>
  <c r="E15" i="1"/>
  <c r="C15" i="1"/>
  <c r="C33" i="1"/>
  <c r="E95" i="1"/>
  <c r="E108" i="1"/>
  <c r="C95" i="1"/>
  <c r="D108" i="1"/>
  <c r="C108" i="1"/>
</calcChain>
</file>

<file path=xl/sharedStrings.xml><?xml version="1.0" encoding="utf-8"?>
<sst xmlns="http://schemas.openxmlformats.org/spreadsheetml/2006/main" count="114" uniqueCount="111">
  <si>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</si>
  <si>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</si>
  <si>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</si>
  <si>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</si>
  <si>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</si>
  <si>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</si>
  <si>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</si>
  <si>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</si>
  <si>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</si>
  <si>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</si>
  <si>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</si>
  <si>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</si>
  <si>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</si>
  <si>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</si>
  <si>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</si>
  <si>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</si>
  <si>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</si>
  <si>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</si>
  <si>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</si>
  <si>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</si>
  <si>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</si>
  <si>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</si>
  <si>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</si>
  <si>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</si>
  <si>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</si>
  <si>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</si>
  <si>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</si>
  <si>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</si>
  <si>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</si>
  <si>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</si>
  <si>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</si>
  <si>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</si>
  <si>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</si>
  <si>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</si>
  <si>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</si>
  <si>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</si>
  <si>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</si>
  <si>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</si>
  <si>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</si>
  <si>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</si>
  <si>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</si>
  <si>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</si>
  <si>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</si>
  <si>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</si>
  <si>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</si>
  <si>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</si>
  <si>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</si>
  <si>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</si>
  <si>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</si>
  <si>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</si>
  <si>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</si>
  <si>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</si>
  <si>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</si>
  <si>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</si>
  <si>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</si>
  <si>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</si>
  <si>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</si>
  <si>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</si>
  <si>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</si>
  <si>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</si>
  <si>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</si>
  <si>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</si>
  <si>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</si>
  <si>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</si>
  <si>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</si>
  <si>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</si>
  <si>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</si>
  <si>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</si>
  <si>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</si>
  <si>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</si>
  <si>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</si>
  <si>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</si>
  <si>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</si>
  <si>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</si>
  <si>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</si>
  <si>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</si>
  <si>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</si>
  <si>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</si>
  <si>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</si>
  <si>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</si>
  <si>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</si>
  <si>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</si>
  <si>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</si>
  <si>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</si>
  <si>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</si>
  <si>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</si>
  <si>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</si>
  <si>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</si>
  <si>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</si>
  <si>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</si>
  <si>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</si>
  <si>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</si>
  <si>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</si>
  <si>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</si>
  <si>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</si>
  <si>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</si>
  <si>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</si>
  <si>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</si>
  <si>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</si>
  <si>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</si>
  <si>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</si>
  <si>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</si>
  <si>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</si>
  <si>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</si>
  <si>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</si>
  <si>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</si>
  <si>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</si>
  <si>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</si>
  <si>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до рішення 15 сесії</t>
  </si>
  <si>
    <t>від 23.12.2021  № 4/5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</si>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</sst>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3"/>
  <sheetViews>
    <sheetView tabSelected="1" zoomScaleNormal="100" workbookViewId="0">
      <selection activeCell="E4" sqref="E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108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110</v>
      </c>
      <c r="F4" s="3"/>
    </row>
    <row r="5" spans="1:7" x14ac:dyDescent="0.2">
      <c r="A5" s="4"/>
      <c r="B5" s="5"/>
      <c r="C5" s="9"/>
      <c r="D5" s="9"/>
      <c r="E5" s="9" t="s">
        <v>109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100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6" t="s">
        <v>93</v>
      </c>
      <c r="B9" s="96"/>
      <c r="C9" s="62"/>
      <c r="D9" s="62"/>
      <c r="E9" s="62"/>
      <c r="F9" s="62"/>
      <c r="G9" s="6"/>
    </row>
    <row r="10" spans="1:7" ht="18.600000000000001" customHeight="1" x14ac:dyDescent="0.25">
      <c r="A10" s="63" t="s">
        <v>94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77</v>
      </c>
      <c r="C13" s="92" t="s">
        <v>78</v>
      </c>
      <c r="D13" s="92" t="s">
        <v>70</v>
      </c>
      <c r="E13" s="92" t="s">
        <v>14</v>
      </c>
      <c r="F13" s="94"/>
    </row>
    <row r="14" spans="1:7" ht="37.9" customHeight="1" x14ac:dyDescent="0.2">
      <c r="A14" s="98"/>
      <c r="B14" s="100"/>
      <c r="C14" s="101"/>
      <c r="D14" s="93"/>
      <c r="E14" s="11" t="s">
        <v>79</v>
      </c>
      <c r="F14" s="35" t="s">
        <v>17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85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91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90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55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95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96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97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96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92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57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59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60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61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18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19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20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21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62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63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29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32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33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35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36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44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46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47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82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37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64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81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71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65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72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99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24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25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26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98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42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87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86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27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43</v>
      </c>
      <c r="C86" s="48">
        <f t="shared" ref="C86:C101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40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48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83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28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68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69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80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75</v>
      </c>
      <c r="C96" s="48">
        <f t="shared" si="1"/>
        <v>379465335</v>
      </c>
      <c r="D96" s="48">
        <f>SUM(D97+D99+D102+D104)</f>
        <v>353465335</v>
      </c>
      <c r="E96" s="48">
        <f>SUM(E97+E102+E104)</f>
        <v>26000000</v>
      </c>
      <c r="F96" s="70">
        <f>SUM(F97+F102)</f>
        <v>0</v>
      </c>
      <c r="G96" s="24"/>
      <c r="H96" s="24"/>
    </row>
    <row r="97" spans="1:7" ht="14.45" customHeight="1" x14ac:dyDescent="0.2">
      <c r="A97" s="21">
        <v>41020000</v>
      </c>
      <c r="B97" s="26" t="s">
        <v>76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66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101</v>
      </c>
      <c r="C99" s="48">
        <f t="shared" si="1"/>
        <v>11753131</v>
      </c>
      <c r="D99" s="48">
        <f>SUM(D100:D101)</f>
        <v>11753131</v>
      </c>
      <c r="E99" s="61">
        <v>0</v>
      </c>
      <c r="F99" s="72">
        <v>0</v>
      </c>
    </row>
    <row r="100" spans="1:7" ht="36" customHeight="1" x14ac:dyDescent="0.2">
      <c r="A100" s="83">
        <v>41040200</v>
      </c>
      <c r="B100" s="84" t="s">
        <v>102</v>
      </c>
      <c r="C100" s="48">
        <f>SUM(D100+E100)</f>
        <v>2737600</v>
      </c>
      <c r="D100" s="50">
        <v>2737600</v>
      </c>
      <c r="E100" s="61">
        <v>0</v>
      </c>
      <c r="F100" s="72">
        <v>0</v>
      </c>
    </row>
    <row r="101" spans="1:7" ht="49.15" customHeight="1" x14ac:dyDescent="0.2">
      <c r="A101" s="83">
        <v>41040500</v>
      </c>
      <c r="B101" s="84" t="s">
        <v>106</v>
      </c>
      <c r="C101" s="48">
        <f t="shared" si="1"/>
        <v>9015531</v>
      </c>
      <c r="D101" s="50">
        <v>9015531</v>
      </c>
      <c r="E101" s="61">
        <v>0</v>
      </c>
      <c r="F101" s="72">
        <v>0</v>
      </c>
    </row>
    <row r="102" spans="1:7" ht="12" customHeight="1" x14ac:dyDescent="0.2">
      <c r="A102" s="12">
        <v>41030000</v>
      </c>
      <c r="B102" s="25" t="s">
        <v>74</v>
      </c>
      <c r="C102" s="60">
        <f>SUM(C103:C103)</f>
        <v>276367700</v>
      </c>
      <c r="D102" s="60">
        <f>SUM(D103:D103)</f>
        <v>276367700</v>
      </c>
      <c r="E102" s="60">
        <f>SUM(E103:E103)</f>
        <v>0</v>
      </c>
      <c r="F102" s="74">
        <f>SUM(F103:F103)</f>
        <v>0</v>
      </c>
    </row>
    <row r="103" spans="1:7" ht="18" customHeight="1" x14ac:dyDescent="0.2">
      <c r="A103" s="13">
        <v>41033900</v>
      </c>
      <c r="B103" s="27" t="s">
        <v>67</v>
      </c>
      <c r="C103" s="60">
        <f>D103+E103</f>
        <v>276367700</v>
      </c>
      <c r="D103" s="50">
        <v>276367700</v>
      </c>
      <c r="E103" s="50">
        <v>0</v>
      </c>
      <c r="F103" s="73">
        <v>0</v>
      </c>
    </row>
    <row r="104" spans="1:7" ht="17.45" customHeight="1" x14ac:dyDescent="0.2">
      <c r="A104" s="81">
        <v>41050000</v>
      </c>
      <c r="B104" s="26" t="s">
        <v>103</v>
      </c>
      <c r="C104" s="60">
        <f>D104+E104</f>
        <v>33415704</v>
      </c>
      <c r="D104" s="86">
        <f>SUM(D105:D106)</f>
        <v>7415704</v>
      </c>
      <c r="E104" s="48">
        <f>SUM(E105:E107)</f>
        <v>26000000</v>
      </c>
      <c r="F104" s="70">
        <v>0</v>
      </c>
    </row>
    <row r="105" spans="1:7" ht="25.9" customHeight="1" x14ac:dyDescent="0.2">
      <c r="A105" s="85">
        <v>41051000</v>
      </c>
      <c r="B105" s="28" t="s">
        <v>104</v>
      </c>
      <c r="C105" s="60">
        <f>D105+E105</f>
        <v>4739347</v>
      </c>
      <c r="D105" s="80">
        <v>4739347</v>
      </c>
      <c r="E105" s="50">
        <v>0</v>
      </c>
      <c r="F105" s="73">
        <v>0</v>
      </c>
    </row>
    <row r="106" spans="1:7" ht="36.6" customHeight="1" x14ac:dyDescent="0.2">
      <c r="A106" s="85">
        <v>41051200</v>
      </c>
      <c r="B106" s="28" t="s">
        <v>105</v>
      </c>
      <c r="C106" s="60">
        <f>D106+E106</f>
        <v>2676357</v>
      </c>
      <c r="D106" s="80">
        <v>2676357</v>
      </c>
      <c r="E106" s="50">
        <v>0</v>
      </c>
      <c r="F106" s="73">
        <v>0</v>
      </c>
    </row>
    <row r="107" spans="1:7" ht="20.45" customHeight="1" x14ac:dyDescent="0.2">
      <c r="A107" s="87">
        <v>41053600</v>
      </c>
      <c r="B107" s="88" t="s">
        <v>107</v>
      </c>
      <c r="C107" s="89">
        <f>D107+E107</f>
        <v>26000000</v>
      </c>
      <c r="D107" s="80">
        <v>0</v>
      </c>
      <c r="E107" s="80">
        <v>26000000</v>
      </c>
      <c r="F107" s="90">
        <v>0</v>
      </c>
    </row>
    <row r="108" spans="1:7" ht="16.149999999999999" customHeight="1" thickBot="1" x14ac:dyDescent="0.25">
      <c r="A108" s="56"/>
      <c r="B108" s="51" t="s">
        <v>12</v>
      </c>
      <c r="C108" s="78">
        <f>SUM(D108+E108)</f>
        <v>1301015035</v>
      </c>
      <c r="D108" s="78">
        <f>SUM(D95+D96)</f>
        <v>1241465335</v>
      </c>
      <c r="E108" s="78">
        <f>SUM(E95+E96)</f>
        <v>59549700</v>
      </c>
      <c r="F108" s="79">
        <f>SUM(F95+F96)</f>
        <v>8500000</v>
      </c>
      <c r="G108" s="57"/>
    </row>
    <row r="109" spans="1:7" ht="21.75" customHeight="1" x14ac:dyDescent="0.2">
      <c r="A109" s="52"/>
      <c r="B109" s="47"/>
      <c r="C109" s="58"/>
      <c r="D109" s="58"/>
      <c r="E109" s="52"/>
      <c r="F109" s="58"/>
      <c r="G109" s="58"/>
    </row>
    <row r="110" spans="1:7" ht="13.15" hidden="1" customHeight="1" x14ac:dyDescent="0.2">
      <c r="A110" s="52"/>
      <c r="B110" s="52"/>
      <c r="C110" s="52"/>
      <c r="D110" s="52"/>
      <c r="E110" s="52"/>
      <c r="F110" s="52"/>
      <c r="G110" s="52"/>
    </row>
    <row r="111" spans="1:7" ht="13.15" hidden="1" customHeight="1" x14ac:dyDescent="0.2">
      <c r="A111" s="52"/>
      <c r="B111" s="53"/>
      <c r="C111" s="52"/>
      <c r="D111" s="52"/>
      <c r="E111" s="52"/>
      <c r="F111" s="52"/>
      <c r="G111" s="52"/>
    </row>
    <row r="112" spans="1:7" ht="13.15" hidden="1" customHeight="1" x14ac:dyDescent="0.2">
      <c r="A112" s="52"/>
      <c r="B112" s="52"/>
      <c r="C112" s="52"/>
      <c r="D112" s="52"/>
      <c r="E112" s="52"/>
      <c r="F112" s="52"/>
      <c r="G112" s="52"/>
    </row>
    <row r="113" spans="1:7" ht="13.15" hidden="1" customHeight="1" x14ac:dyDescent="0.2">
      <c r="A113" s="52"/>
      <c r="B113" s="53"/>
      <c r="C113" s="52"/>
      <c r="D113" s="52"/>
      <c r="E113" s="52"/>
      <c r="F113" s="52"/>
      <c r="G113" s="52"/>
    </row>
    <row r="114" spans="1:7" ht="30" customHeight="1" x14ac:dyDescent="0.25">
      <c r="A114" s="52"/>
      <c r="B114" s="95" t="s">
        <v>73</v>
      </c>
      <c r="C114" s="95"/>
      <c r="D114" s="55"/>
      <c r="E114" s="55" t="s">
        <v>84</v>
      </c>
      <c r="F114" s="52"/>
      <c r="G114" s="52"/>
    </row>
    <row r="115" spans="1:7" ht="15" x14ac:dyDescent="0.25">
      <c r="A115" s="52"/>
      <c r="B115" s="55"/>
      <c r="C115" s="55"/>
      <c r="D115" s="55"/>
      <c r="E115" s="55"/>
      <c r="F115" s="52"/>
      <c r="G115" s="52"/>
    </row>
    <row r="116" spans="1:7" ht="15" x14ac:dyDescent="0.25">
      <c r="A116" s="52"/>
      <c r="B116" s="54" t="s">
        <v>88</v>
      </c>
      <c r="C116" s="55"/>
      <c r="D116" s="55"/>
      <c r="E116" s="55" t="s">
        <v>89</v>
      </c>
      <c r="F116" s="52"/>
      <c r="G116" s="59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D119" s="44"/>
      <c r="E119" s="44"/>
    </row>
    <row r="120" spans="1:7" x14ac:dyDescent="0.2">
      <c r="D120" s="44"/>
      <c r="E120" s="44"/>
    </row>
    <row r="121" spans="1:7" x14ac:dyDescent="0.2">
      <c r="B121" s="42"/>
      <c r="D121" s="44"/>
      <c r="E121" s="44"/>
    </row>
    <row r="122" spans="1:7" ht="10.5" customHeight="1" x14ac:dyDescent="0.2">
      <c r="C122" s="24"/>
      <c r="D122" s="44"/>
      <c r="E122" s="44"/>
    </row>
    <row r="123" spans="1:7" x14ac:dyDescent="0.2">
      <c r="D123" s="44"/>
      <c r="E123" s="44"/>
    </row>
  </sheetData>
  <mergeCells count="8">
    <mergeCell ref="A7:F7"/>
    <mergeCell ref="D13:D14"/>
    <mergeCell ref="E13:F13"/>
    <mergeCell ref="B114:C11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2021-12-24T12:07:11Z</dcterms:modified>
</cp:coreProperties>
</file>